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63257669dca36978/Guides/FY25 Updates/"/>
    </mc:Choice>
  </mc:AlternateContent>
  <xr:revisionPtr revIDLastSave="0" documentId="8_{1E35ADF6-FF39-47C0-9C36-B60597B37A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shboard" sheetId="8" r:id="rId1"/>
    <sheet name="Review form" sheetId="3" r:id="rId2"/>
  </sheets>
  <definedNames>
    <definedName name="_xlnm.Print_Area" localSheetId="0">Dashboard!$A$1:$M$44</definedName>
    <definedName name="_xlnm.Print_Area" localSheetId="1">'Review form'!$A$1:$E$69</definedName>
    <definedName name="_xlnm.Print_Titles" localSheetId="1">'Review form'!$1:$7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6" i="3" l="1"/>
  <c r="G58" i="3"/>
  <c r="K22" i="8" l="1"/>
  <c r="C22" i="8"/>
  <c r="D5" i="3"/>
  <c r="B5" i="3"/>
  <c r="G21" i="3" l="1"/>
  <c r="B17" i="8"/>
  <c r="B16" i="8"/>
  <c r="B15" i="8"/>
  <c r="B14" i="8"/>
  <c r="B13" i="8"/>
  <c r="B12" i="8"/>
  <c r="B11" i="8"/>
  <c r="B10" i="8"/>
  <c r="B9" i="8"/>
  <c r="B8" i="8"/>
  <c r="B7" i="8"/>
  <c r="G10" i="3"/>
  <c r="G11" i="3"/>
  <c r="G12" i="3"/>
  <c r="G14" i="3"/>
  <c r="G15" i="3"/>
  <c r="G16" i="3"/>
  <c r="G17" i="3"/>
  <c r="G18" i="3"/>
  <c r="G20" i="3"/>
  <c r="G22" i="3"/>
  <c r="G23" i="3"/>
  <c r="G24" i="3"/>
  <c r="G25" i="3"/>
  <c r="G26" i="3"/>
  <c r="G27" i="3"/>
  <c r="G28" i="3"/>
  <c r="G29" i="3"/>
  <c r="G31" i="3"/>
  <c r="G32" i="3"/>
  <c r="G33" i="3"/>
  <c r="G35" i="3"/>
  <c r="G36" i="3"/>
  <c r="G37" i="3"/>
  <c r="G39" i="3"/>
  <c r="G42" i="3"/>
  <c r="G44" i="3"/>
  <c r="G45" i="3"/>
  <c r="G46" i="3"/>
  <c r="G48" i="3"/>
  <c r="G49" i="3"/>
  <c r="G50" i="3"/>
  <c r="G52" i="3"/>
  <c r="G53" i="3"/>
  <c r="G54" i="3"/>
  <c r="G55" i="3"/>
  <c r="G57" i="3"/>
  <c r="G59" i="3"/>
  <c r="G60" i="3"/>
  <c r="G62" i="3"/>
  <c r="G63" i="3"/>
  <c r="G64" i="3"/>
  <c r="G66" i="3"/>
  <c r="G67" i="3"/>
  <c r="G68" i="3"/>
  <c r="G9" i="3"/>
  <c r="D38" i="3" l="1"/>
  <c r="D19" i="3"/>
  <c r="C9" i="8" s="1"/>
  <c r="D9" i="8" s="1"/>
  <c r="D61" i="3"/>
  <c r="D30" i="3"/>
  <c r="C10" i="8" s="1"/>
  <c r="D10" i="8" s="1"/>
  <c r="D43" i="3"/>
  <c r="C13" i="8" s="1"/>
  <c r="C17" i="8"/>
  <c r="C16" i="8"/>
  <c r="D51" i="3"/>
  <c r="C15" i="8" s="1"/>
  <c r="D15" i="8" s="1"/>
  <c r="D47" i="3"/>
  <c r="C14" i="8" s="1"/>
  <c r="D14" i="8" s="1"/>
  <c r="C12" i="8"/>
  <c r="D12" i="8" s="1"/>
  <c r="D34" i="3"/>
  <c r="C11" i="8" s="1"/>
  <c r="D11" i="8" s="1"/>
  <c r="D13" i="3"/>
  <c r="C8" i="8" s="1"/>
  <c r="D8" i="8" s="1"/>
  <c r="D8" i="3"/>
  <c r="C7" i="8" s="1"/>
  <c r="E10" i="8" l="1"/>
  <c r="E7" i="8"/>
  <c r="D7" i="8"/>
  <c r="E14" i="8"/>
  <c r="E15" i="8"/>
  <c r="E16" i="8"/>
  <c r="D16" i="8"/>
  <c r="E11" i="8"/>
  <c r="E8" i="8"/>
  <c r="D17" i="8"/>
  <c r="E17" i="8"/>
  <c r="E9" i="8"/>
  <c r="E12" i="8"/>
  <c r="D13" i="8"/>
  <c r="C18" i="8"/>
  <c r="E13" i="8"/>
  <c r="D18" i="8" l="1"/>
  <c r="E18" i="8"/>
</calcChain>
</file>

<file path=xl/sharedStrings.xml><?xml version="1.0" encoding="utf-8"?>
<sst xmlns="http://schemas.openxmlformats.org/spreadsheetml/2006/main" count="100" uniqueCount="93">
  <si>
    <t>No</t>
  </si>
  <si>
    <t>Proposal Name</t>
  </si>
  <si>
    <t>Submission Date</t>
  </si>
  <si>
    <t>Advice</t>
  </si>
  <si>
    <r>
      <t xml:space="preserve">Alchemy Final Editing </t>
    </r>
    <r>
      <rPr>
        <sz val="16"/>
        <color theme="1"/>
        <rFont val="Arial Rounded MT Bold"/>
        <family val="2"/>
      </rPr>
      <t>Dashboard.</t>
    </r>
  </si>
  <si>
    <t>COPYEDITING</t>
  </si>
  <si>
    <t>Fix spelling, grammar and punctuation.</t>
  </si>
  <si>
    <t>HORIZONTAL QUALITY CHECK</t>
  </si>
  <si>
    <t>Reconcile acronyms:</t>
  </si>
  <si>
    <t>Fix bulleted list:</t>
  </si>
  <si>
    <t xml:space="preserve">Fix Table of Content: </t>
  </si>
  <si>
    <t>Ensure correct and consistent formatting of:</t>
  </si>
  <si>
    <t>Template security classification has been set and is appropriate</t>
  </si>
  <si>
    <t>If time permits, do the following:</t>
  </si>
  <si>
    <t>FINAL REVIEW</t>
  </si>
  <si>
    <t>Two character spaces are replaced with one</t>
  </si>
  <si>
    <t>Completed</t>
  </si>
  <si>
    <t>House Keeping</t>
  </si>
  <si>
    <t>Standard English acronyms (eg and ie) and changed to e.g. and i.e.</t>
  </si>
  <si>
    <t>Two paragraph breaks are replace with one</t>
  </si>
  <si>
    <t>Select All, set proofing language to English (United Kingdom) or appropriate</t>
  </si>
  <si>
    <t>Select All, ensure all text is being checked for spelling</t>
  </si>
  <si>
    <t>Format</t>
  </si>
  <si>
    <t>Headings are not in the bottom third of page</t>
  </si>
  <si>
    <t>Graphics are sized for easy interpretation</t>
  </si>
  <si>
    <t>Call outs are positioned professionally on all pages</t>
  </si>
  <si>
    <t>Subject</t>
  </si>
  <si>
    <t>Short paragraphs are not split across pages</t>
  </si>
  <si>
    <t>Correct paper type is deployed (A4, Letter etc.)</t>
  </si>
  <si>
    <t>Spell Check is run and changes reviewed and agreed or ignored, as appropriate</t>
  </si>
  <si>
    <t>Punctuation reviewed and improvements undertaken</t>
  </si>
  <si>
    <t>Grammar reviewed and improvement undertaken</t>
  </si>
  <si>
    <t>Consistent approach to capitalisation, hyphenation and numbers.</t>
  </si>
  <si>
    <t>Facts are checked</t>
  </si>
  <si>
    <t>Biased language removed</t>
  </si>
  <si>
    <t>Correct tone deployed</t>
  </si>
  <si>
    <t>Websites, email addresses and telephone numbers are checked</t>
  </si>
  <si>
    <t>All Key and Supporting graphics have Action Captions</t>
  </si>
  <si>
    <t>Punctualtion within graphics correct</t>
  </si>
  <si>
    <t>Any numbering convention is applied across all key and supporting graphics</t>
  </si>
  <si>
    <t>Graphics</t>
  </si>
  <si>
    <t>Acronyms</t>
  </si>
  <si>
    <t>Spelt in full for first use in section</t>
  </si>
  <si>
    <t>Ophan acronyms (those only used once) are removed and full spelling used</t>
  </si>
  <si>
    <t>Lists</t>
  </si>
  <si>
    <t>Consistent bullet style deployed</t>
  </si>
  <si>
    <t>No fullstop after bullet</t>
  </si>
  <si>
    <t>Tables</t>
  </si>
  <si>
    <t>Consistent style deployed</t>
  </si>
  <si>
    <t>All tables have column headings</t>
  </si>
  <si>
    <t xml:space="preserve">Consistent use of colour palatte </t>
  </si>
  <si>
    <t>Contents Page</t>
  </si>
  <si>
    <t>Table of contents updated</t>
  </si>
  <si>
    <t>Appendices contents page included (if appropriate)</t>
  </si>
  <si>
    <t>Acronym dictionary included, if appropriate</t>
  </si>
  <si>
    <t>Headers and Footers</t>
  </si>
  <si>
    <t>Copyright notice included (if approprate)</t>
  </si>
  <si>
    <t>Graphics content page included (if appropriate)</t>
  </si>
  <si>
    <t xml:space="preserve">Commerical / Security classifcation included (if appropraite) </t>
  </si>
  <si>
    <t>Page numbering, total pages and section numbers included (if appropriate)</t>
  </si>
  <si>
    <t>Final Editing</t>
  </si>
  <si>
    <t>Jargon removed</t>
  </si>
  <si>
    <t>Long sentences broken into small sentences</t>
  </si>
  <si>
    <t>Any remaining complex sentences are rewritten to make the easy to understand</t>
  </si>
  <si>
    <t>Track changes is turned off and all evidence is removed</t>
  </si>
  <si>
    <t>All comments are removed from document</t>
  </si>
  <si>
    <t>Final Spellcheck is undertaken</t>
  </si>
  <si>
    <t>Sections and Proposal is saved using the correct naming convention</t>
  </si>
  <si>
    <t>Sections and Proposal is saved in correct format (Word, PDF, etc.)</t>
  </si>
  <si>
    <t>All customer requirements are reviewed and we are condifent we meet</t>
  </si>
  <si>
    <t>Yes, All Perfect</t>
  </si>
  <si>
    <t>Yes, but many issues remain</t>
  </si>
  <si>
    <t>Yes, but a few issues remain</t>
  </si>
  <si>
    <t>Score</t>
  </si>
  <si>
    <t>RAG</t>
  </si>
  <si>
    <t>OVERALL</t>
  </si>
  <si>
    <t>1st Editing</t>
  </si>
  <si>
    <t>Final Activities</t>
  </si>
  <si>
    <t>You must find time to improve before submission</t>
  </si>
  <si>
    <t>Strongly advised to improve before submission</t>
  </si>
  <si>
    <t>If you have time, improve before submission</t>
  </si>
  <si>
    <t>Spend any remaining time on other subjects</t>
  </si>
  <si>
    <t>Not advisable to submit in this state. There are errors that could affect your customer's perception of your organisation.</t>
  </si>
  <si>
    <t>You can submit, but if you can put in some more time in editing, it will result in less chance your customer will find errors.</t>
  </si>
  <si>
    <t>Good to submit to the customer after a Print and be Damned Review.</t>
  </si>
  <si>
    <t>Correct commercial statement is included early in the proposal (usually before contents page)</t>
  </si>
  <si>
    <t>Cross-references are checked and verified.</t>
  </si>
  <si>
    <t>Appropriate number of lists, does not make us look lazy</t>
  </si>
  <si>
    <t>Lists converted to tables and graphics (as appropriate)</t>
  </si>
  <si>
    <t>Not suitable for submission to customer. This proposal does not show your organisation in a good professional light.</t>
  </si>
  <si>
    <r>
      <t xml:space="preserve">Alchemy Editing </t>
    </r>
    <r>
      <rPr>
        <sz val="16"/>
        <color theme="1"/>
        <rFont val="Arial Rounded MT Bold"/>
        <family val="2"/>
      </rPr>
      <t>Dashboard.</t>
    </r>
  </si>
  <si>
    <r>
      <t xml:space="preserve">Alchemy Editing </t>
    </r>
    <r>
      <rPr>
        <sz val="18"/>
        <color theme="1"/>
        <rFont val="Arial Rounded MT Bold"/>
        <family val="2"/>
      </rPr>
      <t>Checklist</t>
    </r>
    <r>
      <rPr>
        <sz val="26"/>
        <color theme="1"/>
        <rFont val="Arial Rounded MT Bold"/>
        <family val="2"/>
      </rPr>
      <t>.</t>
    </r>
  </si>
  <si>
    <t>All RED actions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</si>
</sst>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6"/>
      <color theme="1"/>
      <name val="Arial Rounded MT Bold"/>
      <family val="2"/>
    </font>
    <font>
      <sz val="11"/>
      <color theme="0"/>
      <name val="Arial Narrow"/>
      <family val="2"/>
    </font>
    <font>
      <sz val="12"/>
      <color theme="1"/>
      <name val="Arial Narrow"/>
      <family val="2"/>
    </font>
    <font>
      <sz val="16"/>
      <color theme="1"/>
      <name val="Arial Rounded MT Bold"/>
      <family val="2"/>
    </font>
    <font>
      <sz val="26"/>
      <color theme="0"/>
      <name val="Arial Rounded MT Bold"/>
      <family val="2"/>
    </font>
    <font>
      <sz val="18"/>
      <color theme="1"/>
      <name val="Arial Rounded MT Bold"/>
      <family val="2"/>
    </font>
    <font>
      <sz val="10"/>
      <color theme="1"/>
      <name val="Arial Narrow"/>
      <family val="2"/>
    </font>
    <font>
      <sz val="14"/>
      <color theme="0"/>
      <name val="Arial Rounded MT Bold"/>
      <family val="2"/>
    </font>
    <font>
      <sz val="12"/>
      <color theme="0"/>
      <name val="Arial Rounded MT Bold"/>
      <family val="2"/>
    </font>
    <font>
      <b/>
      <sz val="12"/>
      <color theme="1"/>
      <name val="Arial Narrow"/>
      <family val="2"/>
    </font>
    <font>
      <b/>
      <sz val="12"/>
      <color theme="0"/>
      <name val="Arial Rounded MT Bold"/>
      <family val="2"/>
    </font>
    <font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rgb="FFFF0000"/>
      <name val="Arial Rounded MT Bold"/>
      <family val="2"/>
    </font>
    <font>
      <sz val="11"/>
      <color rgb="FFFF0000"/>
      <name val="Arial Narrow"/>
      <family val="2"/>
    </font>
    <font>
      <sz val="26"/>
      <color rgb="FFFF0000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hair">
        <color theme="3"/>
      </right>
      <top style="thin">
        <color theme="3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thin">
        <color theme="3"/>
      </top>
      <bottom style="hair">
        <color theme="3"/>
      </bottom>
      <diagonal/>
    </border>
    <border>
      <left style="hair">
        <color theme="3"/>
      </left>
      <right style="thin">
        <color theme="3"/>
      </right>
      <top style="thin">
        <color theme="3"/>
      </top>
      <bottom style="hair">
        <color theme="3"/>
      </bottom>
      <diagonal/>
    </border>
    <border>
      <left style="thin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 style="hair">
        <color theme="3"/>
      </right>
      <top style="hair">
        <color theme="3"/>
      </top>
      <bottom style="thin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thin">
        <color theme="3"/>
      </bottom>
      <diagonal/>
    </border>
    <border>
      <left style="hair">
        <color theme="3"/>
      </left>
      <right style="thin">
        <color theme="3"/>
      </right>
      <top style="hair">
        <color theme="3"/>
      </top>
      <bottom style="thin">
        <color theme="3"/>
      </bottom>
      <diagonal/>
    </border>
    <border>
      <left style="thin">
        <color rgb="FF002060"/>
      </left>
      <right style="dotted">
        <color rgb="FF002060"/>
      </right>
      <top style="thin">
        <color rgb="FF002060"/>
      </top>
      <bottom style="dotted">
        <color rgb="FF002060"/>
      </bottom>
      <diagonal/>
    </border>
    <border>
      <left style="dotted">
        <color rgb="FF002060"/>
      </left>
      <right style="dotted">
        <color rgb="FF002060"/>
      </right>
      <top style="thin">
        <color rgb="FF002060"/>
      </top>
      <bottom style="dotted">
        <color rgb="FF002060"/>
      </bottom>
      <diagonal/>
    </border>
    <border>
      <left style="dotted">
        <color rgb="FF002060"/>
      </left>
      <right style="thin">
        <color rgb="FF002060"/>
      </right>
      <top style="thin">
        <color rgb="FF002060"/>
      </top>
      <bottom style="dotted">
        <color rgb="FF002060"/>
      </bottom>
      <diagonal/>
    </border>
    <border>
      <left style="thin">
        <color rgb="FF002060"/>
      </left>
      <right style="dotted">
        <color rgb="FF002060"/>
      </right>
      <top style="dotted">
        <color rgb="FF002060"/>
      </top>
      <bottom style="thin">
        <color rgb="FF002060"/>
      </bottom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thin">
        <color rgb="FF002060"/>
      </bottom>
      <diagonal/>
    </border>
    <border>
      <left style="thin">
        <color rgb="FF002060"/>
      </left>
      <right style="dotted">
        <color rgb="FF002060"/>
      </right>
      <top style="thin">
        <color rgb="FF002060"/>
      </top>
      <bottom/>
      <diagonal/>
    </border>
    <border>
      <left style="dotted">
        <color rgb="FF002060"/>
      </left>
      <right style="dotted">
        <color rgb="FF002060"/>
      </right>
      <top style="thin">
        <color rgb="FF002060"/>
      </top>
      <bottom/>
      <diagonal/>
    </border>
    <border>
      <left style="dotted">
        <color rgb="FF002060"/>
      </left>
      <right style="thin">
        <color rgb="FF002060"/>
      </right>
      <top style="dotted">
        <color rgb="FF002060"/>
      </top>
      <bottom style="thin">
        <color rgb="FF002060"/>
      </bottom>
      <diagonal/>
    </border>
    <border>
      <left style="thin">
        <color rgb="FF002060"/>
      </left>
      <right style="dotted">
        <color rgb="FF002060"/>
      </right>
      <top style="thin">
        <color rgb="FF002060"/>
      </top>
      <bottom style="thin">
        <color rgb="FF002060"/>
      </bottom>
      <diagonal/>
    </border>
    <border>
      <left style="dotted">
        <color rgb="FF002060"/>
      </left>
      <right style="dotted">
        <color rgb="FF002060"/>
      </right>
      <top style="thin">
        <color rgb="FF002060"/>
      </top>
      <bottom style="thin">
        <color rgb="FF002060"/>
      </bottom>
      <diagonal/>
    </border>
    <border>
      <left style="dotted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dotted">
        <color rgb="FF002060"/>
      </left>
      <right style="thin">
        <color rgb="FF002060"/>
      </right>
      <top style="thin">
        <color rgb="FF002060"/>
      </top>
      <bottom/>
      <diagonal/>
    </border>
    <border>
      <left style="dotted">
        <color rgb="FF002060"/>
      </left>
      <right/>
      <top style="thin">
        <color rgb="FF002060"/>
      </top>
      <bottom style="thin">
        <color rgb="FF002060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hair">
        <color theme="3"/>
      </right>
      <top style="thin">
        <color theme="3"/>
      </top>
      <bottom/>
      <diagonal/>
    </border>
    <border>
      <left style="hair">
        <color theme="3"/>
      </left>
      <right style="hair">
        <color theme="3"/>
      </right>
      <top style="thin">
        <color theme="3"/>
      </top>
      <bottom/>
      <diagonal/>
    </border>
    <border>
      <left style="hair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hair">
        <color theme="3"/>
      </right>
      <top/>
      <bottom style="hair">
        <color theme="3"/>
      </bottom>
      <diagonal/>
    </border>
    <border>
      <left style="thin">
        <color theme="3"/>
      </left>
      <right style="hair">
        <color theme="3"/>
      </right>
      <top style="hair">
        <color theme="3"/>
      </top>
      <bottom style="thin">
        <color theme="0"/>
      </bottom>
      <diagonal/>
    </border>
    <border>
      <left style="thin">
        <color theme="3"/>
      </left>
      <right style="hair">
        <color theme="3"/>
      </right>
      <top style="hair">
        <color theme="3"/>
      </top>
      <bottom/>
      <diagonal/>
    </border>
    <border>
      <left style="hair">
        <color theme="3"/>
      </left>
      <right style="hair">
        <color theme="3"/>
      </right>
      <top style="hair">
        <color theme="3"/>
      </top>
      <bottom/>
      <diagonal/>
    </border>
    <border>
      <left style="hair">
        <color theme="3"/>
      </left>
      <right style="thin">
        <color theme="3"/>
      </right>
      <top style="hair">
        <color theme="3"/>
      </top>
      <bottom/>
      <diagonal/>
    </border>
    <border>
      <left style="thin">
        <color theme="3"/>
      </left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/>
      <top style="thin">
        <color theme="3"/>
      </top>
      <bottom style="thin">
        <color theme="3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4" fillId="4" borderId="21" xfId="0" applyFont="1" applyFill="1" applyBorder="1" applyAlignment="1">
      <alignment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vertical="center" wrapText="1"/>
    </xf>
    <xf numFmtId="2" fontId="4" fillId="4" borderId="27" xfId="0" applyNumberFormat="1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vertical="center" wrapText="1"/>
    </xf>
    <xf numFmtId="2" fontId="4" fillId="4" borderId="24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vertical="center" wrapText="1"/>
    </xf>
    <xf numFmtId="2" fontId="15" fillId="3" borderId="27" xfId="0" applyNumberFormat="1" applyFont="1" applyFill="1" applyBorder="1" applyAlignment="1">
      <alignment horizontal="center" vertical="center" wrapText="1"/>
    </xf>
    <xf numFmtId="2" fontId="12" fillId="2" borderId="3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8" fillId="0" borderId="14" xfId="0" applyFont="1" applyBorder="1" applyAlignment="1" applyProtection="1">
      <alignment horizontal="center" vertical="center" wrapText="1"/>
      <protection locked="0"/>
    </xf>
    <xf numFmtId="2" fontId="4" fillId="4" borderId="22" xfId="0" applyNumberFormat="1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4" borderId="13" xfId="0" applyFont="1" applyFill="1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vertical="center" wrapText="1"/>
    </xf>
    <xf numFmtId="0" fontId="8" fillId="0" borderId="42" xfId="0" applyFont="1" applyBorder="1" applyAlignment="1" applyProtection="1">
      <alignment horizontal="center" vertical="center" wrapText="1"/>
      <protection locked="0"/>
    </xf>
    <xf numFmtId="0" fontId="10" fillId="3" borderId="45" xfId="0" applyFont="1" applyFill="1" applyBorder="1" applyAlignment="1">
      <alignment vertical="center" wrapText="1"/>
    </xf>
    <xf numFmtId="14" fontId="1" fillId="4" borderId="34" xfId="0" applyNumberFormat="1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6" fillId="5" borderId="7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right" vertical="center" wrapText="1"/>
    </xf>
    <xf numFmtId="0" fontId="13" fillId="3" borderId="8" xfId="0" applyFont="1" applyFill="1" applyBorder="1" applyAlignment="1">
      <alignment horizontal="right" vertical="center" wrapText="1"/>
    </xf>
    <xf numFmtId="14" fontId="4" fillId="4" borderId="4" xfId="0" applyNumberFormat="1" applyFont="1" applyFill="1" applyBorder="1" applyAlignment="1">
      <alignment horizontal="center" vertical="center" wrapText="1"/>
    </xf>
    <xf numFmtId="14" fontId="4" fillId="4" borderId="6" xfId="0" applyNumberFormat="1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1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4" borderId="22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9" fillId="3" borderId="35" xfId="0" applyFont="1" applyFill="1" applyBorder="1" applyAlignment="1">
      <alignment horizontal="left" vertical="center" wrapText="1"/>
    </xf>
    <xf numFmtId="0" fontId="9" fillId="3" borderId="36" xfId="0" applyFont="1" applyFill="1" applyBorder="1" applyAlignment="1">
      <alignment horizontal="left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2"/>
      </font>
      <fill>
        <patternFill>
          <bgColor theme="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2"/>
      </font>
      <fill>
        <patternFill>
          <bgColor theme="2"/>
        </patternFill>
      </fill>
    </dxf>
    <dxf>
      <font>
        <color theme="3"/>
      </font>
      <fill>
        <patternFill>
          <bgColor theme="3"/>
        </patternFill>
      </fill>
    </dxf>
    <dxf>
      <font>
        <color theme="2"/>
      </font>
      <fill>
        <patternFill>
          <bgColor theme="2"/>
        </patternFill>
      </fill>
    </dxf>
  </dxfs>
  <tableStyles count="0" defaultTableStyle="TableStyleMedium2" defaultPivotStyle="PivotStyleLight16"/>
  <colors>
    <mruColors>
      <color rgb="FFFFCCCC"/>
      <color rgb="FFCCECFF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Rounded MT Bold" panose="020F0704030504030204" pitchFamily="34" charset="0"/>
                <a:ea typeface="+mn-ea"/>
                <a:cs typeface="+mn-cs"/>
              </a:defRPr>
            </a:pPr>
            <a:r>
              <a:rPr lang="en-GB">
                <a:latin typeface="Arial Rounded MT Bold" panose="020F0704030504030204" pitchFamily="34" charset="0"/>
              </a:rPr>
              <a:t>Final</a:t>
            </a:r>
            <a:r>
              <a:rPr lang="en-GB" baseline="0">
                <a:latin typeface="Arial Rounded MT Bold" panose="020F0704030504030204" pitchFamily="34" charset="0"/>
              </a:rPr>
              <a:t> Editing Performance Wheel</a:t>
            </a:r>
            <a:endParaRPr lang="en-GB">
              <a:latin typeface="Arial Rounded MT Bold" panose="020F0704030504030204" pitchFamily="34" charset="0"/>
            </a:endParaRPr>
          </a:p>
        </c:rich>
      </c:tx>
      <c:layout>
        <c:manualLayout>
          <c:xMode val="edge"/>
          <c:yMode val="edge"/>
          <c:x val="0.66128258512951144"/>
          <c:y val="2.11640211640211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Rounded MT Bold" panose="020F0704030504030204" pitchFamily="34" charset="0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777173196307045"/>
          <c:y val="7.8513092840139173E-2"/>
          <c:w val="0.53435449328031059"/>
          <c:h val="0.85458472431554289"/>
        </c:manualLayout>
      </c:layout>
      <c:radarChart>
        <c:radarStyle val="marker"/>
        <c:varyColors val="0"/>
        <c:ser>
          <c:idx val="1"/>
          <c:order val="0"/>
          <c:spPr>
            <a:ln w="25400" cap="rnd">
              <a:solidFill>
                <a:srgbClr val="FF000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val>
            <c:numRef>
              <c:f>Dashboard!$N$24:$N$34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9-4916-9921-EC8E8A3E2C69}"/>
            </c:ext>
          </c:extLst>
        </c:ser>
        <c:ser>
          <c:idx val="2"/>
          <c:order val="1"/>
          <c:spPr>
            <a:ln w="25400" cap="rnd">
              <a:solidFill>
                <a:srgbClr val="FFC00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val>
            <c:numRef>
              <c:f>Dashboard!$O$24:$O$34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F9-4916-9921-EC8E8A3E2C69}"/>
            </c:ext>
          </c:extLst>
        </c:ser>
        <c:ser>
          <c:idx val="3"/>
          <c:order val="2"/>
          <c:spPr>
            <a:ln w="25400" cap="rnd">
              <a:solidFill>
                <a:srgbClr val="92D05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val>
            <c:numRef>
              <c:f>Dashboard!$P$24:$P$34</c:f>
              <c:numCache>
                <c:formatCode>General</c:formatCode>
                <c:ptCount val="11"/>
                <c:pt idx="0">
                  <c:v>2.75</c:v>
                </c:pt>
                <c:pt idx="1">
                  <c:v>2.75</c:v>
                </c:pt>
                <c:pt idx="2">
                  <c:v>2.75</c:v>
                </c:pt>
                <c:pt idx="3">
                  <c:v>2.75</c:v>
                </c:pt>
                <c:pt idx="4">
                  <c:v>2.75</c:v>
                </c:pt>
                <c:pt idx="5">
                  <c:v>2.75</c:v>
                </c:pt>
                <c:pt idx="6">
                  <c:v>2.75</c:v>
                </c:pt>
                <c:pt idx="7">
                  <c:v>2.75</c:v>
                </c:pt>
                <c:pt idx="8">
                  <c:v>2.75</c:v>
                </c:pt>
                <c:pt idx="9">
                  <c:v>2.75</c:v>
                </c:pt>
                <c:pt idx="10">
                  <c:v>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F9-4916-9921-EC8E8A3E2C69}"/>
            </c:ext>
          </c:extLst>
        </c:ser>
        <c:ser>
          <c:idx val="4"/>
          <c:order val="3"/>
          <c:spPr>
            <a:ln w="25400" cap="rnd">
              <a:solidFill>
                <a:srgbClr val="00B05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val>
            <c:numRef>
              <c:f>Dashboard!$Q$24:$Q$34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F9-4916-9921-EC8E8A3E2C69}"/>
            </c:ext>
          </c:extLst>
        </c:ser>
        <c:ser>
          <c:idx val="0"/>
          <c:order val="4"/>
          <c:tx>
            <c:strRef>
              <c:f>Dashboard!$C$4</c:f>
              <c:strCache>
                <c:ptCount val="1"/>
              </c:strCache>
            </c:strRef>
          </c:tx>
          <c:spPr>
            <a:ln w="3810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Dashboard!$B$7:$B$17</c:f>
              <c:strCache>
                <c:ptCount val="11"/>
                <c:pt idx="0">
                  <c:v>House Keeping</c:v>
                </c:pt>
                <c:pt idx="1">
                  <c:v>Format</c:v>
                </c:pt>
                <c:pt idx="2">
                  <c:v>1st Editing</c:v>
                </c:pt>
                <c:pt idx="3">
                  <c:v>Graphics</c:v>
                </c:pt>
                <c:pt idx="4">
                  <c:v>Acronyms</c:v>
                </c:pt>
                <c:pt idx="5">
                  <c:v>Lists</c:v>
                </c:pt>
                <c:pt idx="6">
                  <c:v>Tables</c:v>
                </c:pt>
                <c:pt idx="7">
                  <c:v>Contents Page</c:v>
                </c:pt>
                <c:pt idx="8">
                  <c:v>Headers and Footers</c:v>
                </c:pt>
                <c:pt idx="9">
                  <c:v>Final Editing</c:v>
                </c:pt>
                <c:pt idx="10">
                  <c:v>Final Activities</c:v>
                </c:pt>
              </c:strCache>
            </c:strRef>
          </c:cat>
          <c:val>
            <c:numRef>
              <c:f>Dashboard!$C$7:$C$17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F9-4916-9921-EC8E8A3E2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79971024"/>
        <c:axId val="-1479974288"/>
      </c:radarChart>
      <c:catAx>
        <c:axId val="-147997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-1479974288"/>
        <c:crosses val="autoZero"/>
        <c:auto val="1"/>
        <c:lblAlgn val="ctr"/>
        <c:lblOffset val="100"/>
        <c:noMultiLvlLbl val="0"/>
      </c:catAx>
      <c:valAx>
        <c:axId val="-1479974288"/>
        <c:scaling>
          <c:orientation val="minMax"/>
          <c:max val="3.2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147997102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175260</xdr:colOff>
      <xdr:row>1</xdr:row>
      <xdr:rowOff>60960</xdr:rowOff>
    </xdr:from>
    <xdr:to>
      <xdr:col>11</xdr:col>
      <xdr:colOff>651118</xdr:colOff>
      <xdr:row>1</xdr:row>
      <xdr:rowOff>381000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597140" y="106680"/>
          <a:ext cx="1192138" cy="320040"/>
        </a:xfrm>
        <a:prstGeom prst="rect">
          <a:avLst/>
        </a:prstGeom>
      </xdr:spPr>
    </xdr:pic>
    <xdr:clientData/>
  </xdr:twoCellAnchor>
  <xdr:twoCellAnchor>
    <xdr:from>
      <xdr:col>1</xdr:col>
      <xdr:colOff>28576</xdr:colOff>
      <xdr:row>22</xdr:row>
      <xdr:rowOff>57150</xdr:rowOff>
    </xdr:from>
    <xdr:to>
      <xdr:col>12</xdr:col>
      <xdr:colOff>9525</xdr:colOff>
      <xdr:row>42</xdr:row>
      <xdr:rowOff>200025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175260</xdr:colOff>
      <xdr:row>19</xdr:row>
      <xdr:rowOff>60960</xdr:rowOff>
    </xdr:from>
    <xdr:ext cx="1171183" cy="32004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376160" y="137160"/>
          <a:ext cx="1171183" cy="3200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278958</xdr:colOff>
      <xdr:row>1</xdr:row>
      <xdr:rowOff>61623</xdr:rowOff>
    </xdr:from>
    <xdr:to>
      <xdr:col>3</xdr:col>
      <xdr:colOff>1470765</xdr:colOff>
      <xdr:row>1</xdr:row>
      <xdr:rowOff>381663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4942067" y="136166"/>
          <a:ext cx="1191807" cy="320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Z44"/>
  <sheetViews>
    <sheetView showGridLines="0" tabSelected="1" workbookViewId="0">
      <selection activeCell="K4" sqref="K4:L4"/>
    </sheetView>
  </sheetViews>
  <sheetFormatPr defaultColWidth="8.77734375" defaultRowHeight="13.8" x14ac:dyDescent="0.3"/>
  <cols>
    <col min="1" max="1" width="0.77734375" style="1" customWidth="1"/>
    <col min="2" max="2" width="23.77734375" style="1" customWidth="1"/>
    <col min="3" max="12" width="10.44140625" style="1" customWidth="1"/>
    <col min="13" max="13" width="1.21875" style="1" customWidth="1"/>
    <col min="14" max="14" width="8" style="19" customWidth="1"/>
    <col min="15" max="17" width="8.77734375" style="2"/>
    <col min="18" max="16384" width="8.77734375" style="1"/>
  </cols>
  <sheetData>
    <row r="1" spans="2:26" ht="6" customHeight="1" thickBot="1" x14ac:dyDescent="0.35">
      <c r="D1" s="4"/>
      <c r="E1" s="4"/>
      <c r="F1" s="4"/>
      <c r="G1" s="4"/>
      <c r="H1" s="3"/>
      <c r="I1" s="3"/>
      <c r="J1" s="2"/>
      <c r="K1" s="2"/>
      <c r="L1" s="2"/>
      <c r="M1" s="2"/>
      <c r="R1" s="2"/>
      <c r="S1" s="2"/>
      <c r="T1" s="2"/>
      <c r="U1" s="2"/>
      <c r="V1" s="2"/>
      <c r="W1" s="2"/>
      <c r="X1" s="2"/>
      <c r="Y1" s="2"/>
      <c r="Z1" s="2"/>
    </row>
    <row r="2" spans="2:26" ht="32.4" thickBot="1" x14ac:dyDescent="0.35">
      <c r="B2" s="41" t="s">
        <v>90</v>
      </c>
      <c r="C2" s="42"/>
      <c r="D2" s="42"/>
      <c r="E2" s="42"/>
      <c r="F2" s="42"/>
      <c r="G2" s="42"/>
      <c r="H2" s="42"/>
      <c r="I2" s="42"/>
      <c r="J2" s="42"/>
      <c r="K2" s="42"/>
      <c r="L2" s="43"/>
      <c r="M2" s="2"/>
      <c r="R2" s="2"/>
      <c r="S2" s="2"/>
      <c r="T2" s="2"/>
      <c r="U2" s="2"/>
      <c r="V2" s="2"/>
      <c r="W2" s="2"/>
      <c r="X2" s="2"/>
      <c r="Y2" s="2"/>
      <c r="Z2" s="2"/>
    </row>
    <row r="3" spans="2:26" ht="6" customHeight="1" x14ac:dyDescent="0.3"/>
    <row r="4" spans="2:26" ht="25.5" customHeight="1" x14ac:dyDescent="0.3">
      <c r="B4" s="7" t="s">
        <v>1</v>
      </c>
      <c r="C4" s="57"/>
      <c r="D4" s="58"/>
      <c r="E4" s="58"/>
      <c r="F4" s="58"/>
      <c r="G4" s="58"/>
      <c r="H4" s="59"/>
      <c r="I4" s="47" t="s">
        <v>2</v>
      </c>
      <c r="J4" s="48"/>
      <c r="K4" s="60"/>
      <c r="L4" s="61"/>
    </row>
    <row r="5" spans="2:26" ht="6" customHeight="1" x14ac:dyDescent="0.3">
      <c r="C5" s="5"/>
      <c r="D5" s="5"/>
      <c r="E5" s="5"/>
      <c r="F5" s="5"/>
      <c r="G5" s="5"/>
      <c r="H5" s="5"/>
      <c r="I5" s="5"/>
      <c r="J5" s="5"/>
      <c r="K5" s="5"/>
      <c r="L5" s="5"/>
    </row>
    <row r="6" spans="2:26" ht="22.5" customHeight="1" x14ac:dyDescent="0.3">
      <c r="B6" s="35" t="s">
        <v>26</v>
      </c>
      <c r="C6" s="36" t="s">
        <v>73</v>
      </c>
      <c r="D6" s="36" t="s">
        <v>74</v>
      </c>
      <c r="E6" s="64" t="s">
        <v>3</v>
      </c>
      <c r="F6" s="64"/>
      <c r="G6" s="64"/>
      <c r="H6" s="64"/>
      <c r="I6" s="64"/>
      <c r="J6" s="64"/>
      <c r="K6" s="64"/>
      <c r="L6" s="65"/>
    </row>
    <row r="7" spans="2:26" ht="31.5" customHeight="1" x14ac:dyDescent="0.3">
      <c r="B7" s="8" t="str">
        <f>'Review form'!B8:C8</f>
        <v>House Keeping</v>
      </c>
      <c r="C7" s="22">
        <f>'Review form'!D8</f>
        <v>0</v>
      </c>
      <c r="D7" s="9">
        <f>C7</f>
        <v>0</v>
      </c>
      <c r="E7" s="62" t="str">
        <f t="shared" ref="E7:E12" si="0">IF(C7&lt;1,N$7,IF(C7=3,N$10,IF(C7&gt;=2,N$8,IF(C7&gt;=1,N$9))))</f>
        <v>You must find time to improve before submission</v>
      </c>
      <c r="F7" s="62"/>
      <c r="G7" s="62"/>
      <c r="H7" s="62"/>
      <c r="I7" s="62"/>
      <c r="J7" s="62"/>
      <c r="K7" s="62"/>
      <c r="L7" s="63"/>
      <c r="N7" s="19" t="s">
        <v>78</v>
      </c>
    </row>
    <row r="8" spans="2:26" ht="31.5" customHeight="1" x14ac:dyDescent="0.3">
      <c r="B8" s="10" t="str">
        <f>'Review form'!B13:C13</f>
        <v>Format</v>
      </c>
      <c r="C8" s="11">
        <f>'Review form'!D13</f>
        <v>0</v>
      </c>
      <c r="D8" s="12">
        <f t="shared" ref="D8:D17" si="1">C8</f>
        <v>0</v>
      </c>
      <c r="E8" s="51" t="str">
        <f t="shared" si="0"/>
        <v>You must find time to improve before submission</v>
      </c>
      <c r="F8" s="51"/>
      <c r="G8" s="51"/>
      <c r="H8" s="51"/>
      <c r="I8" s="51"/>
      <c r="J8" s="51"/>
      <c r="K8" s="51"/>
      <c r="L8" s="52"/>
      <c r="N8" s="19" t="s">
        <v>79</v>
      </c>
    </row>
    <row r="9" spans="2:26" ht="31.5" customHeight="1" x14ac:dyDescent="0.3">
      <c r="B9" s="10" t="str">
        <f>'Review form'!B19:C19</f>
        <v>1st Editing</v>
      </c>
      <c r="C9" s="11">
        <f>'Review form'!D19</f>
        <v>0</v>
      </c>
      <c r="D9" s="12">
        <f t="shared" si="1"/>
        <v>0</v>
      </c>
      <c r="E9" s="51" t="str">
        <f t="shared" si="0"/>
        <v>You must find time to improve before submission</v>
      </c>
      <c r="F9" s="51"/>
      <c r="G9" s="51"/>
      <c r="H9" s="51"/>
      <c r="I9" s="51"/>
      <c r="J9" s="51"/>
      <c r="K9" s="51"/>
      <c r="L9" s="52"/>
      <c r="N9" s="19" t="s">
        <v>80</v>
      </c>
    </row>
    <row r="10" spans="2:26" ht="31.5" customHeight="1" x14ac:dyDescent="0.3">
      <c r="B10" s="10" t="str">
        <f>'Review form'!B30:C30</f>
        <v>Graphics</v>
      </c>
      <c r="C10" s="11">
        <f>'Review form'!D30</f>
        <v>0</v>
      </c>
      <c r="D10" s="12">
        <f t="shared" si="1"/>
        <v>0</v>
      </c>
      <c r="E10" s="51" t="str">
        <f t="shared" si="0"/>
        <v>You must find time to improve before submission</v>
      </c>
      <c r="F10" s="51"/>
      <c r="G10" s="51"/>
      <c r="H10" s="51"/>
      <c r="I10" s="51"/>
      <c r="J10" s="51"/>
      <c r="K10" s="51"/>
      <c r="L10" s="52"/>
      <c r="N10" s="19" t="s">
        <v>81</v>
      </c>
    </row>
    <row r="11" spans="2:26" ht="31.5" customHeight="1" x14ac:dyDescent="0.3">
      <c r="B11" s="10" t="str">
        <f>'Review form'!B34:C34</f>
        <v>Acronyms</v>
      </c>
      <c r="C11" s="11">
        <f>'Review form'!D34</f>
        <v>0</v>
      </c>
      <c r="D11" s="12">
        <f t="shared" si="1"/>
        <v>0</v>
      </c>
      <c r="E11" s="51" t="str">
        <f t="shared" si="0"/>
        <v>You must find time to improve before submission</v>
      </c>
      <c r="F11" s="51"/>
      <c r="G11" s="51"/>
      <c r="H11" s="51"/>
      <c r="I11" s="51"/>
      <c r="J11" s="51"/>
      <c r="K11" s="51"/>
      <c r="L11" s="52"/>
    </row>
    <row r="12" spans="2:26" ht="31.5" customHeight="1" x14ac:dyDescent="0.3">
      <c r="B12" s="10" t="str">
        <f>'Review form'!B38:C38</f>
        <v>Lists</v>
      </c>
      <c r="C12" s="11">
        <f>'Review form'!D38</f>
        <v>0</v>
      </c>
      <c r="D12" s="12">
        <f t="shared" si="1"/>
        <v>0</v>
      </c>
      <c r="E12" s="51" t="str">
        <f t="shared" si="0"/>
        <v>You must find time to improve before submission</v>
      </c>
      <c r="F12" s="51"/>
      <c r="G12" s="51"/>
      <c r="H12" s="51"/>
      <c r="I12" s="51"/>
      <c r="J12" s="51"/>
      <c r="K12" s="51"/>
      <c r="L12" s="52"/>
      <c r="N12" s="19" t="s">
        <v>89</v>
      </c>
    </row>
    <row r="13" spans="2:26" ht="31.5" customHeight="1" x14ac:dyDescent="0.3">
      <c r="B13" s="10" t="str">
        <f>'Review form'!B43:C43</f>
        <v>Tables</v>
      </c>
      <c r="C13" s="11">
        <f>'Review form'!D43</f>
        <v>0</v>
      </c>
      <c r="D13" s="12">
        <f t="shared" si="1"/>
        <v>0</v>
      </c>
      <c r="E13" s="51" t="str">
        <f>IF(C13&lt;1,N$7,IF(C13=3,N$10,IF(C13&gt;=2,N$8,IF(C13&gt;=1,N$9))))</f>
        <v>You must find time to improve before submission</v>
      </c>
      <c r="F13" s="51"/>
      <c r="G13" s="51"/>
      <c r="H13" s="51"/>
      <c r="I13" s="51"/>
      <c r="J13" s="51"/>
      <c r="K13" s="51"/>
      <c r="L13" s="52"/>
      <c r="N13" s="19" t="s">
        <v>82</v>
      </c>
    </row>
    <row r="14" spans="2:26" ht="31.5" customHeight="1" x14ac:dyDescent="0.3">
      <c r="B14" s="10" t="str">
        <f>'Review form'!B47:C47</f>
        <v>Contents Page</v>
      </c>
      <c r="C14" s="11">
        <f>'Review form'!D47</f>
        <v>0</v>
      </c>
      <c r="D14" s="12">
        <f t="shared" si="1"/>
        <v>0</v>
      </c>
      <c r="E14" s="51" t="str">
        <f t="shared" ref="E14:E17" si="2">IF(C14&lt;1,N$7,IF(C14=3,N$10,IF(C14&gt;=2,N$8,IF(C14&gt;=1,N$9))))</f>
        <v>You must find time to improve before submission</v>
      </c>
      <c r="F14" s="51"/>
      <c r="G14" s="51"/>
      <c r="H14" s="51"/>
      <c r="I14" s="51"/>
      <c r="J14" s="51"/>
      <c r="K14" s="51"/>
      <c r="L14" s="52"/>
      <c r="N14" s="19" t="s">
        <v>83</v>
      </c>
    </row>
    <row r="15" spans="2:26" ht="31.5" customHeight="1" x14ac:dyDescent="0.3">
      <c r="B15" s="10" t="str">
        <f>'Review form'!B51:C51</f>
        <v>Headers and Footers</v>
      </c>
      <c r="C15" s="11">
        <f>'Review form'!D51</f>
        <v>0</v>
      </c>
      <c r="D15" s="12">
        <f t="shared" si="1"/>
        <v>0</v>
      </c>
      <c r="E15" s="51" t="str">
        <f t="shared" si="2"/>
        <v>You must find time to improve before submission</v>
      </c>
      <c r="F15" s="51"/>
      <c r="G15" s="51"/>
      <c r="H15" s="51"/>
      <c r="I15" s="51"/>
      <c r="J15" s="51"/>
      <c r="K15" s="51"/>
      <c r="L15" s="52"/>
      <c r="N15" s="19" t="s">
        <v>84</v>
      </c>
    </row>
    <row r="16" spans="2:26" ht="31.5" customHeight="1" x14ac:dyDescent="0.3">
      <c r="B16" s="10" t="str">
        <f>'Review form'!B56:C56</f>
        <v>Final Editing</v>
      </c>
      <c r="C16" s="11">
        <f>'Review form'!D56</f>
        <v>0</v>
      </c>
      <c r="D16" s="12">
        <f t="shared" si="1"/>
        <v>0</v>
      </c>
      <c r="E16" s="51" t="str">
        <f t="shared" si="2"/>
        <v>You must find time to improve before submission</v>
      </c>
      <c r="F16" s="51"/>
      <c r="G16" s="51"/>
      <c r="H16" s="51"/>
      <c r="I16" s="51"/>
      <c r="J16" s="51"/>
      <c r="K16" s="51"/>
      <c r="L16" s="52"/>
    </row>
    <row r="17" spans="2:26" ht="31.5" customHeight="1" x14ac:dyDescent="0.3">
      <c r="B17" s="13" t="str">
        <f>'Review form'!B61:C61</f>
        <v>Final Activities</v>
      </c>
      <c r="C17" s="14">
        <f>'Review form'!D61</f>
        <v>0</v>
      </c>
      <c r="D17" s="15">
        <f t="shared" si="1"/>
        <v>0</v>
      </c>
      <c r="E17" s="55" t="str">
        <f t="shared" si="2"/>
        <v>You must find time to improve before submission</v>
      </c>
      <c r="F17" s="55"/>
      <c r="G17" s="55"/>
      <c r="H17" s="55"/>
      <c r="I17" s="55"/>
      <c r="J17" s="55"/>
      <c r="K17" s="55"/>
      <c r="L17" s="56"/>
    </row>
    <row r="18" spans="2:26" ht="37.200000000000003" customHeight="1" x14ac:dyDescent="0.3">
      <c r="B18" s="16" t="s">
        <v>75</v>
      </c>
      <c r="C18" s="17">
        <f>SUM(C7:C17)/11</f>
        <v>0</v>
      </c>
      <c r="D18" s="18">
        <f>C18</f>
        <v>0</v>
      </c>
      <c r="E18" s="53" t="str">
        <f>IF(C18&lt;1,N$12,IF(C18=3,N$13,IF(C18&gt;=2,N$14,IF(C18&gt;=1,N$15))))</f>
        <v>Not suitable for submission to customer. This proposal does not show your organisation in a good professional light.</v>
      </c>
      <c r="F18" s="53"/>
      <c r="G18" s="53"/>
      <c r="H18" s="53"/>
      <c r="I18" s="53"/>
      <c r="J18" s="53"/>
      <c r="K18" s="53"/>
      <c r="L18" s="54"/>
    </row>
    <row r="19" spans="2:26" ht="6" customHeight="1" thickBot="1" x14ac:dyDescent="0.35"/>
    <row r="20" spans="2:26" ht="32.4" thickBot="1" x14ac:dyDescent="0.35">
      <c r="B20" s="41" t="s">
        <v>4</v>
      </c>
      <c r="C20" s="42"/>
      <c r="D20" s="42"/>
      <c r="E20" s="42"/>
      <c r="F20" s="42"/>
      <c r="G20" s="42"/>
      <c r="H20" s="42"/>
      <c r="I20" s="42"/>
      <c r="J20" s="42"/>
      <c r="K20" s="42"/>
      <c r="L20" s="43"/>
      <c r="M20" s="2"/>
      <c r="R20" s="2"/>
      <c r="S20" s="2"/>
      <c r="T20" s="2"/>
      <c r="U20" s="2"/>
      <c r="V20" s="2"/>
      <c r="W20" s="2"/>
      <c r="X20" s="2"/>
      <c r="Y20" s="2"/>
      <c r="Z20" s="2"/>
    </row>
    <row r="21" spans="2:26" ht="6" customHeight="1" x14ac:dyDescent="0.3"/>
    <row r="22" spans="2:26" ht="25.5" customHeight="1" x14ac:dyDescent="0.3">
      <c r="B22" s="7" t="s">
        <v>1</v>
      </c>
      <c r="C22" s="44">
        <f>C4</f>
        <v>0</v>
      </c>
      <c r="D22" s="45"/>
      <c r="E22" s="45"/>
      <c r="F22" s="45"/>
      <c r="G22" s="45"/>
      <c r="H22" s="46"/>
      <c r="I22" s="47" t="s">
        <v>2</v>
      </c>
      <c r="J22" s="48"/>
      <c r="K22" s="49">
        <f>K4</f>
        <v>0</v>
      </c>
      <c r="L22" s="50"/>
    </row>
    <row r="23" spans="2:26" ht="6" customHeight="1" x14ac:dyDescent="0.3"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26" x14ac:dyDescent="0.3">
      <c r="N24" s="19">
        <v>1</v>
      </c>
      <c r="O24" s="2">
        <v>2</v>
      </c>
      <c r="P24" s="2">
        <v>2.75</v>
      </c>
      <c r="Q24" s="2">
        <v>3</v>
      </c>
    </row>
    <row r="25" spans="2:26" x14ac:dyDescent="0.3">
      <c r="N25" s="19">
        <v>1</v>
      </c>
      <c r="O25" s="2">
        <v>2</v>
      </c>
      <c r="P25" s="2">
        <v>2.75</v>
      </c>
      <c r="Q25" s="2">
        <v>3</v>
      </c>
    </row>
    <row r="26" spans="2:26" x14ac:dyDescent="0.3">
      <c r="N26" s="19">
        <v>1</v>
      </c>
      <c r="O26" s="2">
        <v>2</v>
      </c>
      <c r="P26" s="2">
        <v>2.75</v>
      </c>
      <c r="Q26" s="2">
        <v>3</v>
      </c>
    </row>
    <row r="27" spans="2:26" x14ac:dyDescent="0.3">
      <c r="N27" s="19">
        <v>1</v>
      </c>
      <c r="O27" s="2">
        <v>2</v>
      </c>
      <c r="P27" s="2">
        <v>2.75</v>
      </c>
      <c r="Q27" s="2">
        <v>3</v>
      </c>
    </row>
    <row r="28" spans="2:26" x14ac:dyDescent="0.3">
      <c r="N28" s="19">
        <v>1</v>
      </c>
      <c r="O28" s="2">
        <v>2</v>
      </c>
      <c r="P28" s="2">
        <v>2.75</v>
      </c>
      <c r="Q28" s="2">
        <v>3</v>
      </c>
    </row>
    <row r="29" spans="2:26" x14ac:dyDescent="0.3">
      <c r="N29" s="19">
        <v>1</v>
      </c>
      <c r="O29" s="2">
        <v>2</v>
      </c>
      <c r="P29" s="2">
        <v>2.75</v>
      </c>
      <c r="Q29" s="2">
        <v>3</v>
      </c>
    </row>
    <row r="30" spans="2:26" x14ac:dyDescent="0.3">
      <c r="N30" s="19">
        <v>1</v>
      </c>
      <c r="O30" s="2">
        <v>2</v>
      </c>
      <c r="P30" s="2">
        <v>2.75</v>
      </c>
      <c r="Q30" s="2">
        <v>3</v>
      </c>
    </row>
    <row r="31" spans="2:26" x14ac:dyDescent="0.3">
      <c r="N31" s="19">
        <v>1</v>
      </c>
      <c r="O31" s="2">
        <v>2</v>
      </c>
      <c r="P31" s="2">
        <v>2.75</v>
      </c>
      <c r="Q31" s="2">
        <v>3</v>
      </c>
    </row>
    <row r="32" spans="2:26" ht="26.25" customHeight="1" x14ac:dyDescent="0.3">
      <c r="N32" s="19">
        <v>1</v>
      </c>
      <c r="O32" s="2">
        <v>2</v>
      </c>
      <c r="P32" s="2">
        <v>2.75</v>
      </c>
      <c r="Q32" s="2">
        <v>3</v>
      </c>
    </row>
    <row r="33" spans="14:17" ht="26.25" customHeight="1" x14ac:dyDescent="0.3">
      <c r="N33" s="19">
        <v>1</v>
      </c>
      <c r="O33" s="2">
        <v>2</v>
      </c>
      <c r="P33" s="2">
        <v>2.75</v>
      </c>
      <c r="Q33" s="2">
        <v>3</v>
      </c>
    </row>
    <row r="34" spans="14:17" ht="26.25" customHeight="1" x14ac:dyDescent="0.3">
      <c r="N34" s="19">
        <v>1</v>
      </c>
      <c r="O34" s="2">
        <v>2</v>
      </c>
      <c r="P34" s="2">
        <v>2.75</v>
      </c>
      <c r="Q34" s="2">
        <v>3</v>
      </c>
    </row>
    <row r="35" spans="14:17" ht="26.25" customHeight="1" x14ac:dyDescent="0.3"/>
    <row r="36" spans="14:17" ht="26.25" customHeight="1" x14ac:dyDescent="0.3"/>
    <row r="37" spans="14:17" ht="26.25" customHeight="1" x14ac:dyDescent="0.3"/>
    <row r="38" spans="14:17" ht="27.75" customHeight="1" x14ac:dyDescent="0.3"/>
    <row r="39" spans="14:17" ht="27.75" customHeight="1" x14ac:dyDescent="0.3"/>
    <row r="40" spans="14:17" ht="24" customHeight="1" x14ac:dyDescent="0.3"/>
    <row r="44" spans="14:17" ht="6" customHeight="1" x14ac:dyDescent="0.3"/>
  </sheetData>
  <sheetProtection algorithmName="SHA-512" hashValue="EMr5xb1FYrzmjP6jdPb41JTt7PZN8rv3l2e0kIZf31UQFt0pBuyqrXchJNr0n3j6Z123SU4P6MhVD+EqqQEobA==" saltValue="/jM2BS/mnVN+T6dC3k+sZA==" spinCount="100000" sheet="1" objects="1" scenarios="1"/>
  <mergeCells count="21">
    <mergeCell ref="I4:J4"/>
    <mergeCell ref="B2:L2"/>
    <mergeCell ref="C4:H4"/>
    <mergeCell ref="K4:L4"/>
    <mergeCell ref="E7:L7"/>
    <mergeCell ref="E6:L6"/>
    <mergeCell ref="B20:L20"/>
    <mergeCell ref="C22:H22"/>
    <mergeCell ref="I22:J22"/>
    <mergeCell ref="K22:L22"/>
    <mergeCell ref="E8:L8"/>
    <mergeCell ref="E9:L9"/>
    <mergeCell ref="E10:L10"/>
    <mergeCell ref="E11:L11"/>
    <mergeCell ref="E12:L12"/>
    <mergeCell ref="E18:L18"/>
    <mergeCell ref="E13:L13"/>
    <mergeCell ref="E14:L14"/>
    <mergeCell ref="E15:L15"/>
    <mergeCell ref="E16:L16"/>
    <mergeCell ref="E17:L17"/>
  </mergeCells>
  <conditionalFormatting sqref="C7:C17">
    <cfRule type="cellIs" dxfId="11" priority="2" operator="equal">
      <formula>0</formula>
    </cfRule>
  </conditionalFormatting>
  <conditionalFormatting sqref="C18">
    <cfRule type="cellIs" dxfId="10" priority="1" operator="equal">
      <formula>0</formula>
    </cfRule>
  </conditionalFormatting>
  <conditionalFormatting sqref="C22:H22 K22:L22">
    <cfRule type="cellIs" dxfId="9" priority="3" operator="equal">
      <formula>0</formula>
    </cfRule>
  </conditionalFormatting>
  <conditionalFormatting sqref="D7:D18">
    <cfRule type="cellIs" dxfId="8" priority="4" operator="greaterThan">
      <formula>2.75</formula>
    </cfRule>
    <cfRule type="cellIs" dxfId="7" priority="5" operator="greaterThanOrEqual">
      <formula>2</formula>
    </cfRule>
    <cfRule type="cellIs" dxfId="6" priority="6" operator="greaterThanOrEqual">
      <formula>1</formula>
    </cfRule>
    <cfRule type="cellIs" dxfId="5" priority="7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Rounded MT Bold,Regular"&amp;12Alchemy Final Editing Checklist&amp;R&amp;D</oddHeader>
    <oddFooter>&amp;LCopyright Martin Eckstein, Bid Alchemy 2020&amp;C&amp;F&amp;RPage &amp;P</oddFooter>
  </headerFooter>
  <rowBreaks count="1" manualBreakCount="1">
    <brk id="18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B1:V69"/>
  <sheetViews>
    <sheetView showGridLines="0" zoomScale="115" zoomScaleNormal="115" workbookViewId="0">
      <pane ySplit="5" topLeftCell="A15" activePane="bottomLeft" state="frozen"/>
      <selection pane="bottomLeft" activeCell="F24" sqref="F24"/>
    </sheetView>
  </sheetViews>
  <sheetFormatPr defaultColWidth="8.77734375" defaultRowHeight="13.8" x14ac:dyDescent="0.3"/>
  <cols>
    <col min="1" max="1" width="0.77734375" style="1" customWidth="1"/>
    <col min="2" max="2" width="2.77734375" style="1" customWidth="1"/>
    <col min="3" max="3" width="68.21875" style="1" customWidth="1"/>
    <col min="4" max="4" width="24.77734375" style="1" customWidth="1"/>
    <col min="5" max="5" width="0.77734375" style="38" customWidth="1"/>
    <col min="6" max="6" width="26.77734375" style="2" customWidth="1"/>
    <col min="7" max="8" width="10.44140625" style="2" customWidth="1"/>
    <col min="9" max="9" width="1.21875" style="1" customWidth="1"/>
    <col min="10" max="10" width="8.77734375" style="1"/>
    <col min="11" max="11" width="8.77734375" style="2"/>
    <col min="12" max="16384" width="8.77734375" style="1"/>
  </cols>
  <sheetData>
    <row r="1" spans="2:22" ht="6" customHeight="1" thickBot="1" x14ac:dyDescent="0.35">
      <c r="C1" s="4"/>
      <c r="D1" s="4"/>
      <c r="E1" s="37"/>
      <c r="I1" s="2"/>
      <c r="J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2:22" ht="32.4" thickBot="1" x14ac:dyDescent="0.35">
      <c r="B2" s="66" t="s">
        <v>91</v>
      </c>
      <c r="C2" s="67"/>
      <c r="D2" s="68"/>
      <c r="E2" s="39"/>
      <c r="F2" s="6"/>
      <c r="G2" s="6"/>
      <c r="H2" s="6"/>
      <c r="I2" s="2"/>
      <c r="J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2:22" ht="6" customHeight="1" x14ac:dyDescent="0.3"/>
    <row r="4" spans="2:22" ht="16.5" customHeight="1" x14ac:dyDescent="0.3">
      <c r="B4" s="74" t="s">
        <v>1</v>
      </c>
      <c r="C4" s="75"/>
      <c r="D4" s="33" t="s">
        <v>2</v>
      </c>
      <c r="E4" s="40"/>
    </row>
    <row r="5" spans="2:22" ht="16.5" customHeight="1" x14ac:dyDescent="0.3">
      <c r="B5" s="76">
        <f>Dashboard!C4</f>
        <v>0</v>
      </c>
      <c r="C5" s="76"/>
      <c r="D5" s="34">
        <f>Dashboard!K4</f>
        <v>0</v>
      </c>
    </row>
    <row r="6" spans="2:22" ht="6" customHeight="1" x14ac:dyDescent="0.3"/>
    <row r="7" spans="2:22" ht="17.399999999999999" x14ac:dyDescent="0.3">
      <c r="B7" s="69" t="s">
        <v>26</v>
      </c>
      <c r="C7" s="70"/>
      <c r="D7" s="23" t="s">
        <v>16</v>
      </c>
    </row>
    <row r="8" spans="2:22" ht="15" x14ac:dyDescent="0.3">
      <c r="B8" s="73" t="s">
        <v>17</v>
      </c>
      <c r="C8" s="72"/>
      <c r="D8" s="24">
        <f>SUM(G9:G12)/4</f>
        <v>0</v>
      </c>
    </row>
    <row r="9" spans="2:22" x14ac:dyDescent="0.3">
      <c r="B9" s="20">
        <v>1</v>
      </c>
      <c r="C9" s="27" t="s">
        <v>15</v>
      </c>
      <c r="D9" s="21"/>
      <c r="F9" s="2" t="s">
        <v>70</v>
      </c>
      <c r="G9" s="2">
        <f>IF(D9=F$9,3,IF(D9=F$10,2,IF(D9=F$11,1,0)))</f>
        <v>0</v>
      </c>
    </row>
    <row r="10" spans="2:22" x14ac:dyDescent="0.3">
      <c r="B10" s="20">
        <v>2</v>
      </c>
      <c r="C10" s="27" t="s">
        <v>18</v>
      </c>
      <c r="D10" s="21"/>
      <c r="F10" s="2" t="s">
        <v>72</v>
      </c>
      <c r="G10" s="2">
        <f>IF(D10=F$9,3,IF(D10=F$10,2,IF(D10=F$11,1,0)))</f>
        <v>0</v>
      </c>
    </row>
    <row r="11" spans="2:22" x14ac:dyDescent="0.3">
      <c r="B11" s="20">
        <v>3</v>
      </c>
      <c r="C11" s="27" t="s">
        <v>19</v>
      </c>
      <c r="D11" s="21"/>
      <c r="F11" s="2" t="s">
        <v>71</v>
      </c>
      <c r="G11" s="2">
        <f>IF(D11=F$9,3,IF(D11=F$10,2,IF(D11=F$11,1,0)))</f>
        <v>0</v>
      </c>
    </row>
    <row r="12" spans="2:22" x14ac:dyDescent="0.3">
      <c r="B12" s="29">
        <v>4</v>
      </c>
      <c r="C12" s="28" t="s">
        <v>20</v>
      </c>
      <c r="D12" s="26"/>
      <c r="F12" s="2" t="s">
        <v>0</v>
      </c>
      <c r="G12" s="2">
        <f>IF(D12=F$9,3,IF(D12=F$10,2,IF(D12=F$11,1,0)))</f>
        <v>0</v>
      </c>
    </row>
    <row r="13" spans="2:22" ht="13.95" customHeight="1" x14ac:dyDescent="0.3">
      <c r="B13" s="71" t="s">
        <v>22</v>
      </c>
      <c r="C13" s="72" t="s">
        <v>21</v>
      </c>
      <c r="D13" s="24">
        <f>SUM(G14:G18)/5</f>
        <v>0</v>
      </c>
    </row>
    <row r="14" spans="2:22" x14ac:dyDescent="0.3">
      <c r="B14" s="20">
        <v>1</v>
      </c>
      <c r="C14" s="27" t="s">
        <v>23</v>
      </c>
      <c r="D14" s="21"/>
      <c r="G14" s="2">
        <f>IF(D14=F$9,3,IF(D14=F$10,2,IF(D14=F$11,1,0)))</f>
        <v>0</v>
      </c>
    </row>
    <row r="15" spans="2:22" x14ac:dyDescent="0.3">
      <c r="B15" s="20">
        <v>2</v>
      </c>
      <c r="C15" s="27" t="s">
        <v>24</v>
      </c>
      <c r="D15" s="21"/>
      <c r="G15" s="2">
        <f>IF(D15=F$9,3,IF(D15=F$10,2,IF(D15=F$11,1,0)))</f>
        <v>0</v>
      </c>
    </row>
    <row r="16" spans="2:22" x14ac:dyDescent="0.3">
      <c r="B16" s="20">
        <v>3</v>
      </c>
      <c r="C16" s="27" t="s">
        <v>25</v>
      </c>
      <c r="D16" s="21"/>
      <c r="G16" s="2">
        <f>IF(D16=F$9,3,IF(D16=F$10,2,IF(D16=F$11,1,0)))</f>
        <v>0</v>
      </c>
    </row>
    <row r="17" spans="2:7" x14ac:dyDescent="0.3">
      <c r="B17" s="20">
        <v>4</v>
      </c>
      <c r="C17" s="27" t="s">
        <v>27</v>
      </c>
      <c r="D17" s="21"/>
      <c r="G17" s="2">
        <f>IF(D17=F$9,3,IF(D17=F$10,2,IF(D17=F$11,1,0)))</f>
        <v>0</v>
      </c>
    </row>
    <row r="18" spans="2:7" x14ac:dyDescent="0.3">
      <c r="B18" s="29">
        <v>5</v>
      </c>
      <c r="C18" s="28" t="s">
        <v>28</v>
      </c>
      <c r="D18" s="26"/>
      <c r="G18" s="2">
        <f>IF(D18=F$9,3,IF(D18=F$10,2,IF(D18=F$11,1,0)))</f>
        <v>0</v>
      </c>
    </row>
    <row r="19" spans="2:7" ht="13.95" customHeight="1" x14ac:dyDescent="0.3">
      <c r="B19" s="71" t="s">
        <v>76</v>
      </c>
      <c r="C19" s="72" t="s">
        <v>5</v>
      </c>
      <c r="D19" s="24">
        <f>SUM(G20:G29)/10</f>
        <v>0</v>
      </c>
    </row>
    <row r="20" spans="2:7" x14ac:dyDescent="0.3">
      <c r="B20" s="20">
        <v>1</v>
      </c>
      <c r="C20" s="27" t="s">
        <v>29</v>
      </c>
      <c r="D20" s="21" t="s">
        <v>71</v>
      </c>
      <c r="G20" s="2">
        <f>IF(D21=F$9,3,IF(D21=F$10,2,IF(D21=F$11,1,0)))</f>
        <v>0</v>
      </c>
    </row>
    <row r="21" spans="2:7" x14ac:dyDescent="0.3">
      <c r="B21" s="20">
        <v>2</v>
      </c>
      <c r="C21" s="27" t="s">
        <v>31</v>
      </c>
      <c r="D21" s="21"/>
      <c r="G21" s="2">
        <f>IF(D22=F$9,3,IF(D22=F$10,2,IF(D22=F$11,1,0)))</f>
        <v>0</v>
      </c>
    </row>
    <row r="22" spans="2:7" x14ac:dyDescent="0.3">
      <c r="B22" s="20">
        <v>3</v>
      </c>
      <c r="C22" s="27" t="s">
        <v>30</v>
      </c>
      <c r="D22" s="21"/>
      <c r="G22" s="2">
        <f t="shared" ref="G22:G29" si="0">IF(D22=F$9,3,IF(D22=F$10,2,IF(D22=F$11,1,0)))</f>
        <v>0</v>
      </c>
    </row>
    <row r="23" spans="2:7" x14ac:dyDescent="0.3">
      <c r="B23" s="20">
        <v>4</v>
      </c>
      <c r="C23" s="27" t="s">
        <v>6</v>
      </c>
      <c r="D23" s="21"/>
      <c r="G23" s="2">
        <f t="shared" si="0"/>
        <v>0</v>
      </c>
    </row>
    <row r="24" spans="2:7" x14ac:dyDescent="0.3">
      <c r="B24" s="20">
        <v>5</v>
      </c>
      <c r="C24" s="27" t="s">
        <v>32</v>
      </c>
      <c r="D24" s="21"/>
      <c r="G24" s="2">
        <f t="shared" si="0"/>
        <v>0</v>
      </c>
    </row>
    <row r="25" spans="2:7" x14ac:dyDescent="0.3">
      <c r="B25" s="20">
        <v>6</v>
      </c>
      <c r="C25" s="27" t="s">
        <v>33</v>
      </c>
      <c r="D25" s="21"/>
      <c r="G25" s="2">
        <f t="shared" si="0"/>
        <v>0</v>
      </c>
    </row>
    <row r="26" spans="2:7" x14ac:dyDescent="0.3">
      <c r="B26" s="20">
        <v>7</v>
      </c>
      <c r="C26" s="27" t="s">
        <v>34</v>
      </c>
      <c r="D26" s="21"/>
      <c r="G26" s="2">
        <f t="shared" si="0"/>
        <v>0</v>
      </c>
    </row>
    <row r="27" spans="2:7" x14ac:dyDescent="0.3">
      <c r="B27" s="20">
        <v>8</v>
      </c>
      <c r="C27" s="27" t="s">
        <v>35</v>
      </c>
      <c r="D27" s="21"/>
      <c r="G27" s="2">
        <f t="shared" si="0"/>
        <v>0</v>
      </c>
    </row>
    <row r="28" spans="2:7" x14ac:dyDescent="0.3">
      <c r="B28" s="20">
        <v>9</v>
      </c>
      <c r="C28" s="27" t="s">
        <v>36</v>
      </c>
      <c r="D28" s="21"/>
      <c r="G28" s="2">
        <f t="shared" si="0"/>
        <v>0</v>
      </c>
    </row>
    <row r="29" spans="2:7" x14ac:dyDescent="0.3">
      <c r="B29" s="29">
        <v>10</v>
      </c>
      <c r="C29" s="28" t="s">
        <v>86</v>
      </c>
      <c r="D29" s="26"/>
      <c r="G29" s="2">
        <f t="shared" si="0"/>
        <v>0</v>
      </c>
    </row>
    <row r="30" spans="2:7" ht="16.5" customHeight="1" x14ac:dyDescent="0.3">
      <c r="B30" s="71" t="s">
        <v>40</v>
      </c>
      <c r="C30" s="72" t="s">
        <v>7</v>
      </c>
      <c r="D30" s="24">
        <f>SUM(G31:G33)/3</f>
        <v>0</v>
      </c>
    </row>
    <row r="31" spans="2:7" x14ac:dyDescent="0.3">
      <c r="B31" s="20">
        <v>1</v>
      </c>
      <c r="C31" s="27" t="s">
        <v>37</v>
      </c>
      <c r="D31" s="21"/>
      <c r="G31" s="2">
        <f>IF(D31=F$9,3,IF(D31=F$10,2,IF(D31=F$11,1,0)))</f>
        <v>0</v>
      </c>
    </row>
    <row r="32" spans="2:7" x14ac:dyDescent="0.3">
      <c r="B32" s="20">
        <v>2</v>
      </c>
      <c r="C32" s="27" t="s">
        <v>38</v>
      </c>
      <c r="D32" s="21"/>
      <c r="G32" s="2">
        <f>IF(D32=F$9,3,IF(D32=F$10,2,IF(D32=F$11,1,0)))</f>
        <v>0</v>
      </c>
    </row>
    <row r="33" spans="2:7" x14ac:dyDescent="0.3">
      <c r="B33" s="29">
        <v>3</v>
      </c>
      <c r="C33" s="28" t="s">
        <v>39</v>
      </c>
      <c r="D33" s="26"/>
      <c r="G33" s="2">
        <f>IF(D33=F$9,3,IF(D33=F$10,2,IF(D33=F$11,1,0)))</f>
        <v>0</v>
      </c>
    </row>
    <row r="34" spans="2:7" ht="16.5" customHeight="1" x14ac:dyDescent="0.3">
      <c r="B34" s="71" t="s">
        <v>41</v>
      </c>
      <c r="C34" s="72" t="s">
        <v>8</v>
      </c>
      <c r="D34" s="24">
        <f>SUM(G35:G37)/3</f>
        <v>0</v>
      </c>
    </row>
    <row r="35" spans="2:7" x14ac:dyDescent="0.3">
      <c r="B35" s="20">
        <v>1</v>
      </c>
      <c r="C35" s="27" t="s">
        <v>42</v>
      </c>
      <c r="D35" s="21"/>
      <c r="G35" s="2">
        <f>IF(D35=F$9,3,IF(D35=F$10,2,IF(D35=F$11,1,0)))</f>
        <v>0</v>
      </c>
    </row>
    <row r="36" spans="2:7" x14ac:dyDescent="0.3">
      <c r="B36" s="20">
        <v>2</v>
      </c>
      <c r="C36" s="27" t="s">
        <v>43</v>
      </c>
      <c r="D36" s="21"/>
      <c r="G36" s="2">
        <f>IF(D36=F$9,3,IF(D36=F$10,2,IF(D36=F$11,1,0)))</f>
        <v>0</v>
      </c>
    </row>
    <row r="37" spans="2:7" x14ac:dyDescent="0.3">
      <c r="B37" s="29">
        <v>3</v>
      </c>
      <c r="C37" s="28" t="s">
        <v>54</v>
      </c>
      <c r="D37" s="26"/>
      <c r="G37" s="2">
        <f>IF(D37=F$9,3,IF(D37=F$10,2,IF(D37=F$11,1,0)))</f>
        <v>0</v>
      </c>
    </row>
    <row r="38" spans="2:7" ht="16.5" customHeight="1" x14ac:dyDescent="0.3">
      <c r="B38" s="71" t="s">
        <v>44</v>
      </c>
      <c r="C38" s="72" t="s">
        <v>9</v>
      </c>
      <c r="D38" s="24">
        <f>SUM(G39:G42)/4</f>
        <v>0</v>
      </c>
    </row>
    <row r="39" spans="2:7" x14ac:dyDescent="0.3">
      <c r="B39" s="20">
        <v>1</v>
      </c>
      <c r="C39" s="27" t="s">
        <v>45</v>
      </c>
      <c r="D39" s="21"/>
      <c r="G39" s="2">
        <f>IF(D39=F$9,3,IF(D39=F$10,2,IF(D39=F$11,1,0)))</f>
        <v>0</v>
      </c>
    </row>
    <row r="40" spans="2:7" x14ac:dyDescent="0.3">
      <c r="B40" s="30">
        <v>2</v>
      </c>
      <c r="C40" s="31" t="s">
        <v>87</v>
      </c>
      <c r="D40" s="32"/>
    </row>
    <row r="41" spans="2:7" x14ac:dyDescent="0.3">
      <c r="B41" s="30">
        <v>3</v>
      </c>
      <c r="C41" s="31" t="s">
        <v>88</v>
      </c>
      <c r="D41" s="32"/>
    </row>
    <row r="42" spans="2:7" x14ac:dyDescent="0.3">
      <c r="B42" s="29">
        <v>4</v>
      </c>
      <c r="C42" s="28" t="s">
        <v>46</v>
      </c>
      <c r="D42" s="26"/>
      <c r="G42" s="2">
        <f>IF(D42=F$9,3,IF(D42=F$10,2,IF(D42=F$11,1,0)))</f>
        <v>0</v>
      </c>
    </row>
    <row r="43" spans="2:7" ht="16.5" customHeight="1" x14ac:dyDescent="0.3">
      <c r="B43" s="71" t="s">
        <v>47</v>
      </c>
      <c r="C43" s="72" t="s">
        <v>9</v>
      </c>
      <c r="D43" s="24">
        <f>SUM(G44:G46)/3</f>
        <v>0</v>
      </c>
    </row>
    <row r="44" spans="2:7" x14ac:dyDescent="0.3">
      <c r="B44" s="20">
        <v>1</v>
      </c>
      <c r="C44" s="27" t="s">
        <v>48</v>
      </c>
      <c r="D44" s="21"/>
      <c r="G44" s="2">
        <f>IF(D44=F$9,3,IF(D44=F$10,2,IF(D44=F$11,1,0)))</f>
        <v>0</v>
      </c>
    </row>
    <row r="45" spans="2:7" x14ac:dyDescent="0.3">
      <c r="B45" s="20">
        <v>2</v>
      </c>
      <c r="C45" s="27" t="s">
        <v>49</v>
      </c>
      <c r="D45" s="21"/>
      <c r="G45" s="2">
        <f>IF(D45=F$9,3,IF(D45=F$10,2,IF(D45=F$11,1,0)))</f>
        <v>0</v>
      </c>
    </row>
    <row r="46" spans="2:7" x14ac:dyDescent="0.3">
      <c r="B46" s="29">
        <v>3</v>
      </c>
      <c r="C46" s="28" t="s">
        <v>50</v>
      </c>
      <c r="D46" s="26"/>
      <c r="G46" s="2">
        <f>IF(D46=F$9,3,IF(D46=F$10,2,IF(D46=F$11,1,0)))</f>
        <v>0</v>
      </c>
    </row>
    <row r="47" spans="2:7" ht="16.5" customHeight="1" x14ac:dyDescent="0.3">
      <c r="B47" s="71" t="s">
        <v>51</v>
      </c>
      <c r="C47" s="72" t="s">
        <v>10</v>
      </c>
      <c r="D47" s="24">
        <f>SUM(G48:G50)/3</f>
        <v>0</v>
      </c>
    </row>
    <row r="48" spans="2:7" x14ac:dyDescent="0.3">
      <c r="B48" s="20">
        <v>1</v>
      </c>
      <c r="C48" s="27" t="s">
        <v>52</v>
      </c>
      <c r="D48" s="21"/>
      <c r="G48" s="2">
        <f>IF(D48=F$9,3,IF(D48=F$10,2,IF(D48=F$11,1,0)))</f>
        <v>0</v>
      </c>
    </row>
    <row r="49" spans="2:7" x14ac:dyDescent="0.3">
      <c r="B49" s="20">
        <v>2</v>
      </c>
      <c r="C49" s="27" t="s">
        <v>53</v>
      </c>
      <c r="D49" s="21"/>
      <c r="G49" s="2">
        <f>IF(D49=F$9,3,IF(D49=F$10,2,IF(D49=F$11,1,0)))</f>
        <v>0</v>
      </c>
    </row>
    <row r="50" spans="2:7" x14ac:dyDescent="0.3">
      <c r="B50" s="29">
        <v>3</v>
      </c>
      <c r="C50" s="28" t="s">
        <v>57</v>
      </c>
      <c r="D50" s="26"/>
      <c r="G50" s="2">
        <f>IF(D50=F$9,3,IF(D50=F$10,2,IF(D50=F$11,1,0)))</f>
        <v>0</v>
      </c>
    </row>
    <row r="51" spans="2:7" ht="16.5" customHeight="1" x14ac:dyDescent="0.3">
      <c r="B51" s="71" t="s">
        <v>55</v>
      </c>
      <c r="C51" s="72" t="s">
        <v>11</v>
      </c>
      <c r="D51" s="24">
        <f>SUM(G52:G55)/4</f>
        <v>0</v>
      </c>
    </row>
    <row r="52" spans="2:7" x14ac:dyDescent="0.3">
      <c r="B52" s="20">
        <v>1</v>
      </c>
      <c r="C52" s="27" t="s">
        <v>56</v>
      </c>
      <c r="D52" s="21"/>
      <c r="G52" s="2">
        <f>IF(D52=F$9,3,IF(D52=F$10,2,IF(D52=F$11,1,0)))</f>
        <v>0</v>
      </c>
    </row>
    <row r="53" spans="2:7" x14ac:dyDescent="0.3">
      <c r="B53" s="20">
        <v>2</v>
      </c>
      <c r="C53" s="27" t="s">
        <v>59</v>
      </c>
      <c r="D53" s="21"/>
      <c r="G53" s="2">
        <f>IF(D53=F$9,3,IF(D53=F$10,2,IF(D53=F$11,1,0)))</f>
        <v>0</v>
      </c>
    </row>
    <row r="54" spans="2:7" x14ac:dyDescent="0.3">
      <c r="B54" s="20">
        <v>3</v>
      </c>
      <c r="C54" s="27" t="s">
        <v>58</v>
      </c>
      <c r="D54" s="21"/>
      <c r="G54" s="2">
        <f>IF(D54=F$9,3,IF(D54=F$10,2,IF(D54=F$11,1,0)))</f>
        <v>0</v>
      </c>
    </row>
    <row r="55" spans="2:7" x14ac:dyDescent="0.3">
      <c r="B55" s="29">
        <v>4</v>
      </c>
      <c r="C55" s="28" t="s">
        <v>12</v>
      </c>
      <c r="D55" s="26"/>
      <c r="G55" s="2">
        <f>IF(D55=F$9,3,IF(D55=F$10,2,IF(D55=F$11,1,0)))</f>
        <v>0</v>
      </c>
    </row>
    <row r="56" spans="2:7" ht="16.5" customHeight="1" x14ac:dyDescent="0.3">
      <c r="B56" s="71" t="s">
        <v>60</v>
      </c>
      <c r="C56" s="72" t="s">
        <v>13</v>
      </c>
      <c r="D56" s="24">
        <f>SUM(G57:G60)/4</f>
        <v>0</v>
      </c>
    </row>
    <row r="57" spans="2:7" x14ac:dyDescent="0.3">
      <c r="B57" s="20">
        <v>1</v>
      </c>
      <c r="C57" s="27" t="s">
        <v>61</v>
      </c>
      <c r="D57" s="21"/>
      <c r="G57" s="2">
        <f>IF(D57=F$9,3,IF(D57=F$10,2,IF(D57=F$11,1,0)))</f>
        <v>0</v>
      </c>
    </row>
    <row r="58" spans="2:7" x14ac:dyDescent="0.3">
      <c r="B58" s="20">
        <v>2</v>
      </c>
      <c r="C58" s="27" t="s">
        <v>92</v>
      </c>
      <c r="D58" s="21"/>
      <c r="G58" s="2">
        <f>IF(D58=F$9,3,IF(D58=F$10,2,IF(D58=F$11,1,0)))</f>
        <v>0</v>
      </c>
    </row>
    <row r="59" spans="2:7" x14ac:dyDescent="0.3">
      <c r="B59" s="20">
        <v>3</v>
      </c>
      <c r="C59" s="27" t="s">
        <v>62</v>
      </c>
      <c r="D59" s="21"/>
      <c r="G59" s="2">
        <f>IF(D59=F$9,3,IF(D59=F$10,2,IF(D59=F$11,1,0)))</f>
        <v>0</v>
      </c>
    </row>
    <row r="60" spans="2:7" x14ac:dyDescent="0.3">
      <c r="B60" s="29">
        <v>4</v>
      </c>
      <c r="C60" s="28" t="s">
        <v>63</v>
      </c>
      <c r="D60" s="26"/>
      <c r="G60" s="2">
        <f>IF(D60=F$9,3,IF(D60=F$10,2,IF(D60=F$11,1,0)))</f>
        <v>0</v>
      </c>
    </row>
    <row r="61" spans="2:7" ht="16.5" customHeight="1" x14ac:dyDescent="0.3">
      <c r="B61" s="71" t="s">
        <v>77</v>
      </c>
      <c r="C61" s="72" t="s">
        <v>14</v>
      </c>
      <c r="D61" s="24">
        <f>SUM(G62:G68)/7</f>
        <v>0</v>
      </c>
    </row>
    <row r="62" spans="2:7" x14ac:dyDescent="0.3">
      <c r="B62" s="20">
        <v>1</v>
      </c>
      <c r="C62" s="27" t="s">
        <v>64</v>
      </c>
      <c r="D62" s="21"/>
      <c r="G62" s="2">
        <f>IF(D62=F$9,3,IF(D62=F$10,2,IF(D62=F$11,1,0)))</f>
        <v>0</v>
      </c>
    </row>
    <row r="63" spans="2:7" x14ac:dyDescent="0.3">
      <c r="B63" s="20">
        <v>2</v>
      </c>
      <c r="C63" s="27" t="s">
        <v>65</v>
      </c>
      <c r="D63" s="21"/>
      <c r="G63" s="2">
        <f>IF(D63=F$9,3,IF(D63=F$10,2,IF(D63=F$11,1,0)))</f>
        <v>0</v>
      </c>
    </row>
    <row r="64" spans="2:7" x14ac:dyDescent="0.3">
      <c r="B64" s="20">
        <v>3</v>
      </c>
      <c r="C64" s="27" t="s">
        <v>66</v>
      </c>
      <c r="D64" s="21"/>
      <c r="G64" s="2">
        <f>IF(D64=F$9,3,IF(D64=F$10,2,IF(D64=F$11,1,0)))</f>
        <v>0</v>
      </c>
    </row>
    <row r="65" spans="2:7" x14ac:dyDescent="0.3">
      <c r="B65" s="20">
        <v>4</v>
      </c>
      <c r="C65" s="27" t="s">
        <v>85</v>
      </c>
      <c r="D65" s="21"/>
    </row>
    <row r="66" spans="2:7" x14ac:dyDescent="0.3">
      <c r="B66" s="20">
        <v>5</v>
      </c>
      <c r="C66" s="27" t="s">
        <v>67</v>
      </c>
      <c r="D66" s="21"/>
      <c r="G66" s="2">
        <f>IF(D66=F$9,3,IF(D66=F$10,2,IF(D66=F$11,1,0)))</f>
        <v>0</v>
      </c>
    </row>
    <row r="67" spans="2:7" x14ac:dyDescent="0.3">
      <c r="B67" s="20">
        <v>6</v>
      </c>
      <c r="C67" s="27" t="s">
        <v>68</v>
      </c>
      <c r="D67" s="21"/>
      <c r="G67" s="2">
        <f>IF(D67=F$9,3,IF(D67=F$10,2,IF(D67=F$11,1,0)))</f>
        <v>0</v>
      </c>
    </row>
    <row r="68" spans="2:7" x14ac:dyDescent="0.3">
      <c r="B68" s="25">
        <v>7</v>
      </c>
      <c r="C68" s="28" t="s">
        <v>69</v>
      </c>
      <c r="D68" s="26"/>
      <c r="G68" s="2">
        <f>IF(D68=F$9,3,IF(D68=F$10,2,IF(D68=F$11,1,0)))</f>
        <v>0</v>
      </c>
    </row>
    <row r="69" spans="2:7" ht="6" customHeight="1" x14ac:dyDescent="0.3"/>
  </sheetData>
  <sheetProtection algorithmName="SHA-512" hashValue="1p+Ow6+hVFPCwGx4af6VbIUFAH7w7TmnjhU5hPzLiSuoi4EpMZBvLm7sKsAs/SQY5XCakhiJcyi/52xVNZbPZA==" saltValue="zAUH4P5bpsghNX6an8hO0Q==" spinCount="100000" sheet="1" objects="1" scenarios="1"/>
  <mergeCells count="15">
    <mergeCell ref="B47:C47"/>
    <mergeCell ref="B51:C51"/>
    <mergeCell ref="B56:C56"/>
    <mergeCell ref="B61:C61"/>
    <mergeCell ref="B19:C19"/>
    <mergeCell ref="B30:C30"/>
    <mergeCell ref="B34:C34"/>
    <mergeCell ref="B38:C38"/>
    <mergeCell ref="B43:C43"/>
    <mergeCell ref="B2:D2"/>
    <mergeCell ref="B7:C7"/>
    <mergeCell ref="B13:C13"/>
    <mergeCell ref="B8:C8"/>
    <mergeCell ref="B4:C4"/>
    <mergeCell ref="B5:C5"/>
  </mergeCells>
  <conditionalFormatting sqref="B5:D5">
    <cfRule type="cellIs" dxfId="4" priority="1" operator="equal">
      <formula>0</formula>
    </cfRule>
  </conditionalFormatting>
  <conditionalFormatting sqref="D8 D13 D19 D30 D34 D38 D43 D47 D51 D56 D61">
    <cfRule type="cellIs" dxfId="3" priority="2" operator="greaterThan">
      <formula>2.75</formula>
    </cfRule>
    <cfRule type="cellIs" dxfId="2" priority="3" operator="greaterThanOrEqual">
      <formula>2</formula>
    </cfRule>
    <cfRule type="cellIs" dxfId="1" priority="4" operator="greaterThanOrEqual">
      <formula>1</formula>
    </cfRule>
    <cfRule type="cellIs" dxfId="0" priority="5" operator="lessThan">
      <formula>1</formula>
    </cfRule>
  </conditionalFormatting>
  <dataValidations count="1">
    <dataValidation type="list" allowBlank="1" showInputMessage="1" showErrorMessage="1" sqref="D9:D12 D20:D29 D57:D60 D52:D55 D48:D50 D44:D46 D39:D42 D35:D37 D31:D33 D62:D68 D14:D18" xr:uid="{00000000-0002-0000-0100-000000000000}">
      <formula1>$F$9:$F$12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portrait" verticalDpi="300" r:id="rId1"/>
  <headerFooter>
    <oddHeader>&amp;L&amp;G&amp;C&amp;"Arial Rounded MT Bold,Regular"&amp;12Alchemy Final Editing Checklist&amp;R&amp;D</oddHeader>
    <oddFooter>&amp;LCopyright Martin Eckstein,Bid Alchemy 2020&amp;C&amp;A&amp;RPage &amp;P</oddFooter>
  </headerFooter>
  <rowBreaks count="1" manualBreakCount="1">
    <brk id="46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Dashboard</vt:lpstr>
      <vt:lpstr>Review form</vt:lpstr>
      <vt:lpstr>Dashboard!Print_Area</vt:lpstr>
      <vt:lpstr>'Review form'!Print_Area</vt:lpstr>
      <vt:lpstr>'Review form'!Print_Titles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Alchemy Final Editing Checklist</dc:title>
  <dc:subject>Bid Alchemy</dc:subject>
  <dc:creator>Eckstein, Martin</dc:creator>
  <cp:lastModifiedBy>Martin Eckstein</cp:lastModifiedBy>
  <cp:lastPrinted>2020-06-07T10:33:11Z</cp:lastPrinted>
  <dcterms:created xsi:type="dcterms:W3CDTF">2020-05-07T13:37:27Z</dcterms:created>
  <dcterms:modified xsi:type="dcterms:W3CDTF">2025-11-18T07:12:53Z</dcterms:modified>
</cp:coreProperties>
</file>